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<sst xmlns="http://schemas.openxmlformats.org/spreadsheetml/2006/main" count="80" uniqueCount="57">
  <si>
    <t>Classic "Newsboy" Problem</t>
  </si>
  <si>
    <t>Unit cost from supplier</t>
  </si>
  <si>
    <t>Selling price</t>
  </si>
  <si>
    <t>Return credit from supplier</t>
  </si>
  <si>
    <t>Demand Poisson with mean of</t>
  </si>
  <si>
    <t>Decision: Stocking Level</t>
  </si>
  <si>
    <t>Actual demand</t>
  </si>
  <si>
    <t>Sales</t>
  </si>
  <si>
    <t>Returns</t>
  </si>
  <si>
    <t>Revenue</t>
  </si>
  <si>
    <t>Cost of Goods</t>
  </si>
  <si>
    <t>Return Credit</t>
  </si>
  <si>
    <t>Profit</t>
  </si>
  <si>
    <t>Stocking</t>
  </si>
  <si>
    <t>Levels</t>
  </si>
  <si>
    <t>YASAI Simulation Output</t>
  </si>
  <si>
    <t>Workbook</t>
  </si>
  <si>
    <t>newsboy.xls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</si>
  <si>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</si>
  <si>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</si>
  <si>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</si>
  <si>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</si>
  <si>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</si>
  <si>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</si>
  <si>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</si>
  <si>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</si>
  <si>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</si>
  <si>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</si>
  <si>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</si>
  <si>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</si>
  <si>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</si>
  <si>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</si>
  <si>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</si>
  <si>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</si>
  <si>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</si>
  <si>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</si>
  <si>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</si>
  <si>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</si>
  <si>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</si>
  <si>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</si>
  <si>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</si>
  <si>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</si>
  <si>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</si>
  <si>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</si>
  <si>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</si>
  <si>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</si>
  <si>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</si>
  <si>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</si>
  <si>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</si>
  <si>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</si>
  <si>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</si>
  <si>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</si>
  <si>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Stocking Level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</si>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</sst>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8" fontId="0" fillId="36" borderId="11" xfId="0" applyNumberFormat="1" applyFill="1" applyBorder="1" applyAlignment="1">
      <alignment/>
    </xf>
    <xf numFmtId="8" fontId="0" fillId="36" borderId="12" xfId="0" applyNumberFormat="1" applyFill="1" applyBorder="1" applyAlignment="1">
      <alignment/>
    </xf>
    <xf numFmtId="0" fontId="0" fillId="36" borderId="13" xfId="0" applyFill="1" applyBorder="1" applyAlignment="1">
      <alignment/>
    </xf>
    <xf numFmtId="8" fontId="0" fillId="37" borderId="10" xfId="0" applyNumberFormat="1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8" borderId="14" xfId="0" applyNumberFormat="1" applyFill="1" applyBorder="1" applyAlignment="1">
      <alignment/>
    </xf>
    <xf numFmtId="0" fontId="0" fillId="38" borderId="15" xfId="0" applyFill="1" applyBorder="1" applyAlignment="1">
      <alignment/>
    </xf>
    <xf numFmtId="164" fontId="0" fillId="38" borderId="15" xfId="0" applyNumberFormat="1" applyFill="1" applyBorder="1" applyAlignment="1">
      <alignment/>
    </xf>
    <xf numFmtId="164" fontId="0" fillId="38" borderId="16" xfId="0" applyNumberFormat="1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28575</xdr:rowOff>
    </xdr:from>
    <xdr:to>
      <xdr:col>3</xdr:col>
      <xdr:colOff>371475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86050" y="1971675"/>
          <a:ext cx="1343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stocking level appears to be 75</a:t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533400</xdr:colOff>
      <xdr:row>15</xdr:row>
      <xdr:rowOff>161925</xdr:rowOff>
    </xdr:to>
    <xdr:sp>
      <xdr:nvSpPr>
        <xdr:cNvPr id="2" name="Straight Arrow Connector 3"/>
        <xdr:cNvSpPr>
          <a:spLocks/>
        </xdr:cNvSpPr>
      </xdr:nvSpPr>
      <xdr:spPr>
        <a:xfrm flipH="1">
          <a:off x="2152650" y="2190750"/>
          <a:ext cx="533400" cy="4000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142875</xdr:rowOff>
    </xdr:from>
    <xdr:to>
      <xdr:col>2</xdr:col>
      <xdr:colOff>685800</xdr:colOff>
      <xdr:row>24</xdr:row>
      <xdr:rowOff>161925</xdr:rowOff>
    </xdr:to>
    <xdr:sp>
      <xdr:nvSpPr>
        <xdr:cNvPr id="3" name="Straight Arrow Connector 4"/>
        <xdr:cNvSpPr>
          <a:spLocks/>
        </xdr:cNvSpPr>
      </xdr:nvSpPr>
      <xdr:spPr>
        <a:xfrm flipH="1">
          <a:off x="2257425" y="2409825"/>
          <a:ext cx="581025" cy="181927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Poisson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6.7109375" style="0" bestFit="1" customWidth="1"/>
    <col min="3" max="3" width="3.421875" style="0" customWidth="1"/>
  </cols>
  <sheetData>
    <row r="1" spans="1:4" ht="12.75">
      <c r="A1" s="1" t="s">
        <v>0</v>
      </c>
      <c r="D1" s="6" t="s">
        <v>13</v>
      </c>
    </row>
    <row r="2" ht="12.75">
      <c r="D2" s="6" t="s">
        <v>14</v>
      </c>
    </row>
    <row r="3" spans="1:4" ht="12.75">
      <c r="A3" s="3" t="s">
        <v>1</v>
      </c>
      <c r="B3" s="10">
        <v>6</v>
      </c>
      <c r="D3" s="7">
        <v>55</v>
      </c>
    </row>
    <row r="4" spans="1:4" ht="12.75">
      <c r="A4" s="3" t="s">
        <v>2</v>
      </c>
      <c r="B4" s="11">
        <v>11.99</v>
      </c>
      <c r="D4" s="8">
        <f aca="true" t="shared" si="0" ref="D4:D9">D3+5</f>
        <v>60</v>
      </c>
    </row>
    <row r="5" spans="1:4" ht="12.75">
      <c r="A5" s="3" t="s">
        <v>3</v>
      </c>
      <c r="B5" s="11">
        <v>3</v>
      </c>
      <c r="D5" s="8">
        <f t="shared" si="0"/>
        <v>65</v>
      </c>
    </row>
    <row r="6" spans="1:4" ht="12.75">
      <c r="A6" s="3" t="s">
        <v>4</v>
      </c>
      <c r="B6" s="12">
        <v>70</v>
      </c>
      <c r="D6" s="8">
        <f t="shared" si="0"/>
        <v>70</v>
      </c>
    </row>
    <row r="7" spans="1:4" ht="12.75">
      <c r="A7" s="3"/>
      <c r="D7" s="8">
        <f t="shared" si="0"/>
        <v>75</v>
      </c>
    </row>
    <row r="8" spans="1:4" ht="12.75">
      <c r="A8" t="s">
        <v>6</v>
      </c>
      <c r="B8" s="5">
        <f>[2]!genPoisson(B6)</f>
        <v>63</v>
      </c>
      <c r="D8" s="8">
        <f t="shared" si="0"/>
        <v>80</v>
      </c>
    </row>
    <row r="9" ht="12.75">
      <c r="D9" s="9">
        <f t="shared" si="0"/>
        <v>85</v>
      </c>
    </row>
    <row r="10" spans="1:2" ht="12.75">
      <c r="A10" t="s">
        <v>5</v>
      </c>
      <c r="B10" s="4">
        <f>[2]!simparameter(D3:D9,"Stocking Level")</f>
        <v>80</v>
      </c>
    </row>
    <row r="12" spans="1:2" ht="12.75">
      <c r="A12" t="s">
        <v>7</v>
      </c>
      <c r="B12">
        <f>MIN($B8,B10)</f>
        <v>63</v>
      </c>
    </row>
    <row r="13" spans="1:2" ht="12.75">
      <c r="A13" t="s">
        <v>8</v>
      </c>
      <c r="B13">
        <f>B10-B12</f>
        <v>17</v>
      </c>
    </row>
    <row r="15" spans="1:2" ht="12.75">
      <c r="A15" t="s">
        <v>9</v>
      </c>
      <c r="B15" s="2">
        <f>B12*$B4</f>
        <v>755.37</v>
      </c>
    </row>
    <row r="16" spans="1:2" ht="12.75">
      <c r="A16" t="s">
        <v>10</v>
      </c>
      <c r="B16" s="2">
        <f>B10*$B3</f>
        <v>480</v>
      </c>
    </row>
    <row r="17" spans="1:2" ht="12.75">
      <c r="A17" t="s">
        <v>11</v>
      </c>
      <c r="B17" s="2">
        <f>B13*$B5</f>
        <v>51</v>
      </c>
    </row>
    <row r="18" spans="1:2" ht="12.75">
      <c r="A18" t="s">
        <v>12</v>
      </c>
      <c r="B18" s="13">
        <f>[2]!simOutput(B15+B17-B16,"Profit")</f>
        <v>326.37</v>
      </c>
    </row>
  </sheetData>
  <sheetProtection/>
  <printOptions gridLines="1" headings="1" horizontalCentered="1" verticalCentered="1"/>
  <pageMargins left="0.75" right="0.75" top="1" bottom="1" header="0.5" footer="0.5"/>
  <pageSetup horizontalDpi="300" verticalDpi="300" orientation="portrait" scale="150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Formulas="1" zoomScalePageLayoutView="0" workbookViewId="0" topLeftCell="A1">
      <selection activeCell="B10" sqref="B10"/>
    </sheetView>
  </sheetViews>
  <sheetFormatPr defaultColWidth="9.140625" defaultRowHeight="12.75"/>
  <cols>
    <col min="1" max="1" width="13.421875" style="0" bestFit="1" customWidth="1"/>
    <col min="2" max="2" width="17.421875" style="0" bestFit="1" customWidth="1"/>
    <col min="3" max="3" width="2.28125" style="0" customWidth="1"/>
    <col min="4" max="4" width="4.57421875" style="0" bestFit="1" customWidth="1"/>
  </cols>
  <sheetData>
    <row r="1" spans="1:4" ht="12.75">
      <c r="A1" s="1" t="s">
        <v>0</v>
      </c>
      <c r="D1" s="6" t="s">
        <v>13</v>
      </c>
    </row>
    <row r="2" ht="12.75">
      <c r="D2" s="6" t="s">
        <v>14</v>
      </c>
    </row>
    <row r="3" spans="1:4" ht="12.75">
      <c r="A3" s="3" t="s">
        <v>1</v>
      </c>
      <c r="B3" s="10">
        <v>6</v>
      </c>
      <c r="D3" s="7">
        <v>55</v>
      </c>
    </row>
    <row r="4" spans="1:4" ht="12.75">
      <c r="A4" s="3" t="s">
        <v>2</v>
      </c>
      <c r="B4" s="11">
        <v>11.99</v>
      </c>
      <c r="D4" s="8">
        <f aca="true" t="shared" si="0" ref="D4:D9">D3+5</f>
        <v>60</v>
      </c>
    </row>
    <row r="5" spans="1:4" ht="12.75">
      <c r="A5" s="3" t="s">
        <v>3</v>
      </c>
      <c r="B5" s="11">
        <v>3</v>
      </c>
      <c r="D5" s="8">
        <f t="shared" si="0"/>
        <v>65</v>
      </c>
    </row>
    <row r="6" spans="1:4" ht="12.75">
      <c r="A6" s="3" t="s">
        <v>4</v>
      </c>
      <c r="B6" s="12">
        <v>70</v>
      </c>
      <c r="D6" s="8">
        <f t="shared" si="0"/>
        <v>70</v>
      </c>
    </row>
    <row r="7" spans="1:4" ht="12.75">
      <c r="A7" s="3"/>
      <c r="D7" s="8">
        <f t="shared" si="0"/>
        <v>75</v>
      </c>
    </row>
    <row r="8" spans="1:4" ht="12.75">
      <c r="A8" t="s">
        <v>6</v>
      </c>
      <c r="B8" s="5">
        <f>[2]!genPoisson(B6)</f>
        <v>73</v>
      </c>
      <c r="D8" s="8">
        <f t="shared" si="0"/>
        <v>80</v>
      </c>
    </row>
    <row r="9" ht="12.75">
      <c r="D9" s="9">
        <f t="shared" si="0"/>
        <v>85</v>
      </c>
    </row>
    <row r="10" spans="1:2" ht="12.75">
      <c r="A10" t="s">
        <v>5</v>
      </c>
      <c r="B10" s="4">
        <f>[2]!simparameter(D3:D9,"Stocking Level")</f>
        <v>80</v>
      </c>
    </row>
    <row r="12" spans="1:2" ht="12.75">
      <c r="A12" t="s">
        <v>7</v>
      </c>
      <c r="B12">
        <f>MIN($B8,B10)</f>
        <v>73</v>
      </c>
    </row>
    <row r="13" spans="1:2" ht="12.75">
      <c r="A13" t="s">
        <v>8</v>
      </c>
      <c r="B13">
        <f>B10-B12</f>
        <v>7</v>
      </c>
    </row>
    <row r="15" spans="1:2" ht="12.75">
      <c r="A15" t="s">
        <v>9</v>
      </c>
      <c r="B15" s="2">
        <f>B12*$B4</f>
        <v>875.27</v>
      </c>
    </row>
    <row r="16" spans="1:2" ht="12.75">
      <c r="A16" t="s">
        <v>10</v>
      </c>
      <c r="B16" s="2">
        <f>B10*$B3</f>
        <v>480</v>
      </c>
    </row>
    <row r="17" spans="1:2" ht="12.75">
      <c r="A17" t="s">
        <v>11</v>
      </c>
      <c r="B17" s="2">
        <f>B13*$B5</f>
        <v>21</v>
      </c>
    </row>
    <row r="18" spans="1:2" ht="12.75">
      <c r="A18" t="s">
        <v>12</v>
      </c>
      <c r="B18" s="13">
        <f>[2]!simOutput(B15+B17-B16)</f>
        <v>416.27</v>
      </c>
    </row>
  </sheetData>
  <sheetProtection/>
  <printOptions gridLines="1" headings="1" horizontalCentered="1" verticalCentered="1"/>
  <pageMargins left="0.75" right="0.75" top="1" bottom="1" header="0.5" footer="0.5"/>
  <pageSetup horizontalDpi="300" verticalDpi="300" orientation="landscape" scale="125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9.140625" style="0" bestFit="1" customWidth="1"/>
    <col min="2" max="2" width="13.140625" style="0" bestFit="1" customWidth="1"/>
    <col min="3" max="3" width="22.57421875" style="0" bestFit="1" customWidth="1"/>
    <col min="4" max="4" width="7.5742187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21" t="s">
        <v>15</v>
      </c>
      <c r="B1" s="22"/>
    </row>
    <row r="3" spans="1:4" ht="12.75">
      <c r="A3" s="1" t="s">
        <v>16</v>
      </c>
      <c r="B3" s="14" t="s">
        <v>17</v>
      </c>
      <c r="C3" s="1" t="s">
        <v>53</v>
      </c>
      <c r="D3">
        <v>2.6</v>
      </c>
    </row>
    <row r="4" spans="1:4" ht="12.75">
      <c r="A4" s="1" t="s">
        <v>18</v>
      </c>
      <c r="B4" s="14" t="s">
        <v>19</v>
      </c>
      <c r="C4" s="1" t="s">
        <v>54</v>
      </c>
      <c r="D4" t="s">
        <v>55</v>
      </c>
    </row>
    <row r="5" spans="1:4" ht="12.75">
      <c r="A5" s="1" t="s">
        <v>20</v>
      </c>
      <c r="B5" s="15">
        <v>42507</v>
      </c>
      <c r="C5" s="1" t="s">
        <v>56</v>
      </c>
      <c r="D5">
        <v>1</v>
      </c>
    </row>
    <row r="6" spans="1:2" ht="12.75">
      <c r="A6" s="1" t="s">
        <v>21</v>
      </c>
      <c r="B6" s="16">
        <v>0.7260763888888889</v>
      </c>
    </row>
    <row r="7" spans="1:2" ht="12.75">
      <c r="A7" s="1" t="s">
        <v>22</v>
      </c>
      <c r="B7" s="17">
        <v>2.3148148148148147E-05</v>
      </c>
    </row>
    <row r="8" spans="1:2" ht="12.75">
      <c r="A8" s="1" t="s">
        <v>23</v>
      </c>
      <c r="B8" s="14">
        <v>7</v>
      </c>
    </row>
    <row r="9" spans="1:2" ht="12.75">
      <c r="A9" s="1" t="s">
        <v>24</v>
      </c>
      <c r="B9" s="14">
        <v>1000</v>
      </c>
    </row>
    <row r="11" ht="12.75">
      <c r="B11" s="6" t="s">
        <v>25</v>
      </c>
    </row>
    <row r="12" spans="1:2" ht="12.75">
      <c r="A12" s="6" t="s">
        <v>26</v>
      </c>
      <c r="B12" s="18" t="s">
        <v>52</v>
      </c>
    </row>
    <row r="13" spans="1:2" ht="12.75">
      <c r="A13" s="18">
        <v>1</v>
      </c>
      <c r="B13">
        <v>55</v>
      </c>
    </row>
    <row r="14" spans="1:2" ht="12.75">
      <c r="A14" s="18">
        <v>2</v>
      </c>
      <c r="B14">
        <v>60</v>
      </c>
    </row>
    <row r="15" spans="1:2" ht="12.75">
      <c r="A15" s="18">
        <v>3</v>
      </c>
      <c r="B15">
        <v>65</v>
      </c>
    </row>
    <row r="16" spans="1:2" ht="13.5" thickBot="1">
      <c r="A16" s="18">
        <v>4</v>
      </c>
      <c r="B16">
        <v>70</v>
      </c>
    </row>
    <row r="17" spans="1:2" ht="13.5" thickBot="1">
      <c r="A17" s="28">
        <v>5</v>
      </c>
      <c r="B17" s="29">
        <v>75</v>
      </c>
    </row>
    <row r="18" spans="1:2" ht="12.75">
      <c r="A18" s="18">
        <v>6</v>
      </c>
      <c r="B18">
        <v>80</v>
      </c>
    </row>
    <row r="19" spans="1:2" ht="12.75">
      <c r="A19" s="18">
        <v>7</v>
      </c>
      <c r="B19">
        <v>85</v>
      </c>
    </row>
    <row r="21" spans="1:26" ht="25.5">
      <c r="A21" s="6" t="s">
        <v>27</v>
      </c>
      <c r="B21" s="6" t="s">
        <v>26</v>
      </c>
      <c r="C21" s="6" t="s">
        <v>28</v>
      </c>
      <c r="D21" s="6" t="s">
        <v>29</v>
      </c>
      <c r="E21" s="19" t="s">
        <v>30</v>
      </c>
      <c r="F21" s="6" t="s">
        <v>31</v>
      </c>
      <c r="G21" s="19" t="s">
        <v>32</v>
      </c>
      <c r="H21" s="19" t="s">
        <v>33</v>
      </c>
      <c r="I21" s="19" t="s">
        <v>34</v>
      </c>
      <c r="J21" s="19" t="s">
        <v>35</v>
      </c>
      <c r="K21" s="19" t="s">
        <v>36</v>
      </c>
      <c r="L21" s="19" t="s">
        <v>37</v>
      </c>
      <c r="M21" s="19" t="s">
        <v>38</v>
      </c>
      <c r="N21" s="19" t="s">
        <v>39</v>
      </c>
      <c r="O21" s="19" t="s">
        <v>40</v>
      </c>
      <c r="P21" s="19" t="s">
        <v>41</v>
      </c>
      <c r="Q21" s="19" t="s">
        <v>42</v>
      </c>
      <c r="R21" s="19" t="s">
        <v>43</v>
      </c>
      <c r="S21" s="19" t="s">
        <v>44</v>
      </c>
      <c r="T21" s="19" t="s">
        <v>45</v>
      </c>
      <c r="U21" s="19" t="s">
        <v>46</v>
      </c>
      <c r="V21" s="19" t="s">
        <v>47</v>
      </c>
      <c r="W21" s="19" t="s">
        <v>48</v>
      </c>
      <c r="X21" s="19" t="s">
        <v>49</v>
      </c>
      <c r="Y21" s="19" t="s">
        <v>50</v>
      </c>
      <c r="Z21" s="6" t="s">
        <v>51</v>
      </c>
    </row>
    <row r="22" spans="1:26" ht="12.75">
      <c r="A22" s="23" t="s">
        <v>12</v>
      </c>
      <c r="B22">
        <v>1</v>
      </c>
      <c r="C22">
        <v>1000</v>
      </c>
      <c r="D22" s="20">
        <v>328.3801900000061</v>
      </c>
      <c r="E22" s="20">
        <v>7.519094003463799</v>
      </c>
      <c r="F22" s="20">
        <v>221.57000000000005</v>
      </c>
      <c r="G22" s="20">
        <v>329.45000000000005</v>
      </c>
      <c r="H22" s="20">
        <v>329.45000000000005</v>
      </c>
      <c r="I22" s="20">
        <v>329.45000000000005</v>
      </c>
      <c r="J22" s="20">
        <v>329.45000000000005</v>
      </c>
      <c r="K22" s="20">
        <v>329.45000000000005</v>
      </c>
      <c r="L22" s="20">
        <v>329.45000000000005</v>
      </c>
      <c r="M22" s="20">
        <v>329.45000000000005</v>
      </c>
      <c r="N22" s="20">
        <v>329.45000000000005</v>
      </c>
      <c r="O22" s="20">
        <v>329.45000000000005</v>
      </c>
      <c r="P22" s="20">
        <v>329.45000000000005</v>
      </c>
      <c r="Q22" s="20">
        <v>329.45000000000005</v>
      </c>
      <c r="R22" s="20">
        <v>329.45000000000005</v>
      </c>
      <c r="S22" s="20">
        <v>329.45000000000005</v>
      </c>
      <c r="T22" s="20">
        <v>329.45000000000005</v>
      </c>
      <c r="U22" s="20">
        <v>329.45000000000005</v>
      </c>
      <c r="V22" s="20">
        <v>329.45000000000005</v>
      </c>
      <c r="W22" s="20">
        <v>329.45000000000005</v>
      </c>
      <c r="X22" s="20">
        <v>329.45000000000005</v>
      </c>
      <c r="Y22" s="20">
        <v>329.45000000000005</v>
      </c>
      <c r="Z22" s="20">
        <v>329.45000000000005</v>
      </c>
    </row>
    <row r="23" spans="1:26" ht="12.75">
      <c r="A23" s="23" t="s">
        <v>12</v>
      </c>
      <c r="B23">
        <v>2</v>
      </c>
      <c r="C23">
        <v>1000</v>
      </c>
      <c r="D23" s="20">
        <v>355.561270000003</v>
      </c>
      <c r="E23" s="20">
        <v>15.559886875038485</v>
      </c>
      <c r="F23" s="20">
        <v>206.57000000000005</v>
      </c>
      <c r="G23" s="20">
        <v>332.43000000000006</v>
      </c>
      <c r="H23" s="20">
        <v>359.4</v>
      </c>
      <c r="I23" s="20">
        <v>359.4</v>
      </c>
      <c r="J23" s="20">
        <v>359.4</v>
      </c>
      <c r="K23" s="20">
        <v>359.4</v>
      </c>
      <c r="L23" s="20">
        <v>359.4</v>
      </c>
      <c r="M23" s="20">
        <v>359.4</v>
      </c>
      <c r="N23" s="20">
        <v>359.4</v>
      </c>
      <c r="O23" s="20">
        <v>359.4</v>
      </c>
      <c r="P23" s="20">
        <v>359.4</v>
      </c>
      <c r="Q23" s="20">
        <v>359.4</v>
      </c>
      <c r="R23" s="20">
        <v>359.4</v>
      </c>
      <c r="S23" s="20">
        <v>359.4</v>
      </c>
      <c r="T23" s="20">
        <v>359.4</v>
      </c>
      <c r="U23" s="20">
        <v>359.4</v>
      </c>
      <c r="V23" s="20">
        <v>359.4</v>
      </c>
      <c r="W23" s="20">
        <v>359.4</v>
      </c>
      <c r="X23" s="20">
        <v>359.4</v>
      </c>
      <c r="Y23" s="20">
        <v>359.4</v>
      </c>
      <c r="Z23" s="20">
        <v>359.4</v>
      </c>
    </row>
    <row r="24" spans="1:26" ht="12.75">
      <c r="A24" s="23" t="s">
        <v>12</v>
      </c>
      <c r="B24">
        <v>3</v>
      </c>
      <c r="C24">
        <v>1000</v>
      </c>
      <c r="D24" s="20">
        <v>377.60905999999574</v>
      </c>
      <c r="E24" s="20">
        <v>27.74968784501182</v>
      </c>
      <c r="F24" s="20">
        <v>191.57000000000005</v>
      </c>
      <c r="G24" s="20">
        <v>317.43000000000006</v>
      </c>
      <c r="H24" s="20">
        <v>344.4</v>
      </c>
      <c r="I24" s="20">
        <v>362.38</v>
      </c>
      <c r="J24" s="20">
        <v>371.37</v>
      </c>
      <c r="K24" s="20">
        <v>389.35</v>
      </c>
      <c r="L24" s="20">
        <v>389.35</v>
      </c>
      <c r="M24" s="20">
        <v>389.35</v>
      </c>
      <c r="N24" s="20">
        <v>389.35</v>
      </c>
      <c r="O24" s="20">
        <v>389.35</v>
      </c>
      <c r="P24" s="20">
        <v>389.35</v>
      </c>
      <c r="Q24" s="20">
        <v>389.35</v>
      </c>
      <c r="R24" s="20">
        <v>389.35</v>
      </c>
      <c r="S24" s="20">
        <v>389.35</v>
      </c>
      <c r="T24" s="20">
        <v>389.35</v>
      </c>
      <c r="U24" s="20">
        <v>389.35</v>
      </c>
      <c r="V24" s="20">
        <v>389.35</v>
      </c>
      <c r="W24" s="20">
        <v>389.35</v>
      </c>
      <c r="X24" s="20">
        <v>389.35</v>
      </c>
      <c r="Y24" s="20">
        <v>389.35</v>
      </c>
      <c r="Z24" s="20">
        <v>389.35</v>
      </c>
    </row>
    <row r="25" spans="1:26" ht="13.5" thickBot="1">
      <c r="A25" s="23" t="s">
        <v>12</v>
      </c>
      <c r="B25">
        <v>4</v>
      </c>
      <c r="C25">
        <v>1000</v>
      </c>
      <c r="D25" s="20">
        <v>390.6308899999942</v>
      </c>
      <c r="E25" s="20">
        <v>42.76245896821708</v>
      </c>
      <c r="F25" s="20">
        <v>176.57000000000005</v>
      </c>
      <c r="G25" s="20">
        <v>302.43000000000006</v>
      </c>
      <c r="H25" s="20">
        <v>329.4</v>
      </c>
      <c r="I25" s="20">
        <v>347.38</v>
      </c>
      <c r="J25" s="20">
        <v>356.37</v>
      </c>
      <c r="K25" s="20">
        <v>374.35</v>
      </c>
      <c r="L25" s="20">
        <v>383.34000000000003</v>
      </c>
      <c r="M25" s="20">
        <v>392.33000000000004</v>
      </c>
      <c r="N25" s="20">
        <v>401.32000000000005</v>
      </c>
      <c r="O25" s="20">
        <v>410.31000000000006</v>
      </c>
      <c r="P25" s="20">
        <v>419.30000000000007</v>
      </c>
      <c r="Q25" s="20">
        <v>419.30000000000007</v>
      </c>
      <c r="R25" s="20">
        <v>419.30000000000007</v>
      </c>
      <c r="S25" s="20">
        <v>419.30000000000007</v>
      </c>
      <c r="T25" s="20">
        <v>419.30000000000007</v>
      </c>
      <c r="U25" s="20">
        <v>419.30000000000007</v>
      </c>
      <c r="V25" s="20">
        <v>419.30000000000007</v>
      </c>
      <c r="W25" s="20">
        <v>419.30000000000007</v>
      </c>
      <c r="X25" s="20">
        <v>419.30000000000007</v>
      </c>
      <c r="Y25" s="20">
        <v>419.30000000000007</v>
      </c>
      <c r="Z25" s="20">
        <v>419.30000000000007</v>
      </c>
    </row>
    <row r="26" spans="1:26" ht="13.5" thickBot="1">
      <c r="A26" s="24" t="s">
        <v>12</v>
      </c>
      <c r="B26" s="25">
        <v>5</v>
      </c>
      <c r="C26" s="25">
        <v>1000</v>
      </c>
      <c r="D26" s="26">
        <v>393.18836</v>
      </c>
      <c r="E26" s="26">
        <v>57.01426851345584</v>
      </c>
      <c r="F26" s="27">
        <v>161.57000000000005</v>
      </c>
      <c r="G26" s="20">
        <v>287.43000000000006</v>
      </c>
      <c r="H26" s="20">
        <v>314.4</v>
      </c>
      <c r="I26" s="20">
        <v>332.38</v>
      </c>
      <c r="J26" s="20">
        <v>341.37</v>
      </c>
      <c r="K26" s="20">
        <v>359.35</v>
      </c>
      <c r="L26" s="20">
        <v>368.34000000000003</v>
      </c>
      <c r="M26" s="20">
        <v>377.33000000000004</v>
      </c>
      <c r="N26" s="20">
        <v>386.32000000000005</v>
      </c>
      <c r="O26" s="20">
        <v>395.31000000000006</v>
      </c>
      <c r="P26" s="20">
        <v>404.30000000000007</v>
      </c>
      <c r="Q26" s="20">
        <v>413.28999999999996</v>
      </c>
      <c r="R26" s="20">
        <v>422.28</v>
      </c>
      <c r="S26" s="20">
        <v>440.26</v>
      </c>
      <c r="T26" s="20">
        <v>449.25</v>
      </c>
      <c r="U26" s="20">
        <v>449.25</v>
      </c>
      <c r="V26" s="20">
        <v>449.25</v>
      </c>
      <c r="W26" s="20">
        <v>449.25</v>
      </c>
      <c r="X26" s="20">
        <v>449.25</v>
      </c>
      <c r="Y26" s="20">
        <v>449.25</v>
      </c>
      <c r="Z26" s="20">
        <v>449.25</v>
      </c>
    </row>
    <row r="27" spans="1:26" ht="12.75">
      <c r="A27" s="23" t="s">
        <v>12</v>
      </c>
      <c r="B27">
        <v>6</v>
      </c>
      <c r="C27">
        <v>1000</v>
      </c>
      <c r="D27" s="20">
        <v>386.44118</v>
      </c>
      <c r="E27" s="20">
        <v>66.52091415507479</v>
      </c>
      <c r="F27" s="20">
        <v>146.57000000000005</v>
      </c>
      <c r="G27" s="20">
        <v>272.43000000000006</v>
      </c>
      <c r="H27" s="20">
        <v>299.4</v>
      </c>
      <c r="I27" s="20">
        <v>317.38</v>
      </c>
      <c r="J27" s="20">
        <v>326.37</v>
      </c>
      <c r="K27" s="20">
        <v>344.35</v>
      </c>
      <c r="L27" s="20">
        <v>353.34000000000003</v>
      </c>
      <c r="M27" s="20">
        <v>362.33000000000004</v>
      </c>
      <c r="N27" s="20">
        <v>371.32000000000005</v>
      </c>
      <c r="O27" s="20">
        <v>380.31000000000006</v>
      </c>
      <c r="P27" s="20">
        <v>389.30000000000007</v>
      </c>
      <c r="Q27" s="20">
        <v>398.28999999999996</v>
      </c>
      <c r="R27" s="20">
        <v>407.28</v>
      </c>
      <c r="S27" s="20">
        <v>425.26</v>
      </c>
      <c r="T27" s="20">
        <v>434.25</v>
      </c>
      <c r="U27" s="20">
        <v>443.24</v>
      </c>
      <c r="V27" s="20">
        <v>452.23</v>
      </c>
      <c r="W27" s="20">
        <v>461.22</v>
      </c>
      <c r="X27" s="20">
        <v>479.20000000000005</v>
      </c>
      <c r="Y27" s="20">
        <v>479.20000000000005</v>
      </c>
      <c r="Z27" s="20">
        <v>479.20000000000005</v>
      </c>
    </row>
    <row r="28" spans="1:26" ht="12.75">
      <c r="A28" s="23" t="s">
        <v>12</v>
      </c>
      <c r="B28">
        <v>7</v>
      </c>
      <c r="C28">
        <v>1000</v>
      </c>
      <c r="D28" s="20">
        <v>374.7225299999991</v>
      </c>
      <c r="E28" s="20">
        <v>71.72670666040469</v>
      </c>
      <c r="F28" s="20">
        <v>131.57000000000005</v>
      </c>
      <c r="G28" s="20">
        <v>257.43000000000006</v>
      </c>
      <c r="H28" s="20">
        <v>284.4</v>
      </c>
      <c r="I28" s="20">
        <v>302.38</v>
      </c>
      <c r="J28" s="20">
        <v>311.37</v>
      </c>
      <c r="K28" s="20">
        <v>329.35</v>
      </c>
      <c r="L28" s="20">
        <v>338.34000000000003</v>
      </c>
      <c r="M28" s="20">
        <v>347.33000000000004</v>
      </c>
      <c r="N28" s="20">
        <v>356.32000000000005</v>
      </c>
      <c r="O28" s="20">
        <v>365.31000000000006</v>
      </c>
      <c r="P28" s="20">
        <v>374.30000000000007</v>
      </c>
      <c r="Q28" s="20">
        <v>383.28999999999996</v>
      </c>
      <c r="R28" s="20">
        <v>392.28</v>
      </c>
      <c r="S28" s="20">
        <v>410.26</v>
      </c>
      <c r="T28" s="20">
        <v>419.25</v>
      </c>
      <c r="U28" s="20">
        <v>428.24</v>
      </c>
      <c r="V28" s="20">
        <v>437.23</v>
      </c>
      <c r="W28" s="20">
        <v>446.22</v>
      </c>
      <c r="X28" s="20">
        <v>473.19000000000005</v>
      </c>
      <c r="Y28" s="20">
        <v>500.15999999999997</v>
      </c>
      <c r="Z28" s="20">
        <v>509.15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2003-01-02T21:19:35Z</cp:lastPrinted>
  <dcterms:created xsi:type="dcterms:W3CDTF">1997-11-26T18:25:00Z</dcterms:created>
  <dcterms:modified xsi:type="dcterms:W3CDTF">2016-05-17T21:27:15Z</dcterms:modified>
  <cp:category/>
  <cp:version/>
  <cp:contentType/>
  <cp:contentStatus/>
</cp:coreProperties>
</file>